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olinamanaskova/Dropbox (Účetní Portál a.s.)/D - dropbox/Portál 2022/Webináře/2022-01-11-Vychytávky krásy s národní ředitelkou kosmetické firmy/materiály/"/>
    </mc:Choice>
  </mc:AlternateContent>
  <xr:revisionPtr revIDLastSave="0" documentId="13_ncr:1_{263F025C-C08F-0D4D-AB45-CAA3CF933B62}" xr6:coauthVersionLast="47" xr6:coauthVersionMax="47" xr10:uidLastSave="{00000000-0000-0000-0000-000000000000}"/>
  <bookViews>
    <workbookView xWindow="0" yWindow="500" windowWidth="28800" windowHeight="16300" xr2:uid="{A0A32CA7-CF02-450E-889C-44C339F6A89D}"/>
  </bookViews>
  <sheets>
    <sheet name="List1" sheetId="1" r:id="rId1"/>
  </sheets>
  <definedNames>
    <definedName name="lilnk" localSheetId="0">List1!$C$5</definedName>
    <definedName name="_xlnm.Print_Area" localSheetId="0">List1!$A$1:$F$38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4" i="1"/>
  <c r="E18" i="1"/>
  <c r="E32" i="1"/>
  <c r="E33" i="1"/>
  <c r="E10" i="1"/>
  <c r="E6" i="1"/>
  <c r="D37" i="1"/>
  <c r="D38" i="1"/>
  <c r="E16" i="1"/>
  <c r="E14" i="1"/>
  <c r="E21" i="1"/>
  <c r="E20" i="1"/>
  <c r="E19" i="1"/>
  <c r="E29" i="1"/>
  <c r="E30" i="1"/>
  <c r="E25" i="1"/>
  <c r="E24" i="1"/>
  <c r="E36" i="1"/>
  <c r="E35" i="1"/>
  <c r="E31" i="1"/>
  <c r="E23" i="1"/>
  <c r="E27" i="1"/>
  <c r="F23" i="1"/>
  <c r="F16" i="1"/>
  <c r="F14" i="1"/>
  <c r="E26" i="1"/>
  <c r="E22" i="1"/>
  <c r="E17" i="1"/>
  <c r="E15" i="1"/>
  <c r="E5" i="1"/>
  <c r="E4" i="1"/>
  <c r="F32" i="1"/>
  <c r="F31" i="1"/>
  <c r="F26" i="1"/>
  <c r="F6" i="1"/>
  <c r="F5" i="1"/>
  <c r="F10" i="1"/>
  <c r="F37" i="1"/>
  <c r="E37" i="1"/>
</calcChain>
</file>

<file path=xl/sharedStrings.xml><?xml version="1.0" encoding="utf-8"?>
<sst xmlns="http://schemas.openxmlformats.org/spreadsheetml/2006/main" count="65" uniqueCount="65">
  <si>
    <t>registační balíček</t>
  </si>
  <si>
    <t>fixační krém na oční makeup</t>
  </si>
  <si>
    <t>Paleta na oční stíny</t>
  </si>
  <si>
    <t>Sada štětců</t>
  </si>
  <si>
    <t>Hloubkově čistící maska s aktivním uhlím</t>
  </si>
  <si>
    <t>Rozjasňující pudr Glazed</t>
  </si>
  <si>
    <t>Tranaspartentní sypký pudr</t>
  </si>
  <si>
    <t>CENA</t>
  </si>
  <si>
    <t>basic</t>
  </si>
  <si>
    <t>fixační geFixační gel pod make-up s SPF 15l pod makeup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</si>
  <si>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</si>
  <si>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</si>
  <si>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</si>
  <si>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</si>
  <si>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</si>
  <si>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</si>
  <si>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</si>
  <si>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</si>
  <si>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</si>
  <si>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</si>
  <si>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</si>
  <si>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</si>
  <si>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</si>
  <si>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</si>
  <si>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</si>
  <si>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</si>
  <si>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</si>
  <si>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</si>
  <si>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</si>
  <si>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gel na obočí Blonde</t>
  </si>
  <si>
    <t>gel na obočí Brunette</t>
  </si>
  <si>
    <t>gel na obočí Dark Blonde</t>
  </si>
  <si>
    <t>tenká konturovací tužka na obočí Blonde</t>
  </si>
  <si>
    <t>gel na obočí Dark Brunette</t>
  </si>
  <si>
    <t>tenká konturovací tužka na obočí Dark Blonde</t>
  </si>
  <si>
    <t>tenká konturovací tužka na obočí Brunette</t>
  </si>
  <si>
    <t>TimeWise® Hydratační gelová maska s regeneračním účinkem</t>
  </si>
  <si>
    <t>Vyživující sérum na řasy a obočí</t>
  </si>
  <si>
    <t>Hydrogelové polštářky pod oči (30 párů)</t>
  </si>
  <si>
    <t>Odličovač očí</t>
  </si>
  <si>
    <t>Mary Kay Clinical Solutions® Sada</t>
  </si>
  <si>
    <t>TimeWise Repair™ Volu-Fill™ Krém na vyplnění hlubokých vrásek</t>
  </si>
  <si>
    <t>Sada Saténové ruce White Tea &amp; Citrus</t>
  </si>
  <si>
    <t>tenká konturovací tužka na obočí DarkBrunette</t>
  </si>
  <si>
    <t>Liftingové sérumTimeWise Repair™ Volu-Firm™ Intenzivní liftingové sérum</t>
  </si>
  <si>
    <t>Samozabarvující pH balzám na rty Ballet Pink*</t>
  </si>
  <si>
    <t>Samozabarvující pH balzám na rty Berry*</t>
  </si>
  <si>
    <t>Regenerační oční k	TimeWise Repair™ Volu-Firm™ Regenerační oční krémrém</t>
  </si>
  <si>
    <t>Sérum pro sjednocení tónu pleti</t>
  </si>
  <si>
    <t>Mary Kay Naturally výživný olej</t>
  </si>
  <si>
    <t>Extra zvláčňující noční krém</t>
  </si>
  <si>
    <t>Sada saténové rty white</t>
  </si>
  <si>
    <t>Rozjasňující pudr canary Diamond</t>
  </si>
  <si>
    <t>Rozjasňující pudr Rose Saphire</t>
  </si>
  <si>
    <t>20.</t>
  </si>
  <si>
    <t>21.</t>
  </si>
  <si>
    <t>22.</t>
  </si>
  <si>
    <t>23.</t>
  </si>
  <si>
    <t>24.</t>
  </si>
  <si>
    <t>25.</t>
  </si>
  <si>
    <t>Uklidňující oční maska</t>
  </si>
  <si>
    <t>Cena z katalogu</t>
  </si>
  <si>
    <t>Tvoje cena 45 % sleva (8B)</t>
  </si>
  <si>
    <t>90 dní sleva pro nové KP</t>
  </si>
  <si>
    <t xml:space="preserve">10108840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</si>
</sst>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5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4" fontId="4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2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right" vertical="center"/>
    </xf>
    <xf numFmtId="2" fontId="3" fillId="2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6E70-7BF0-4172-BAF5-979D2995AB7B}">
  <sheetPr>
    <pageSetUpPr fitToPage="1"/>
  </sheetPr>
  <dimension ref="A2:G41"/>
  <sheetViews>
    <sheetView tabSelected="1" topLeftCell="A25" zoomScale="66" zoomScaleNormal="100" workbookViewId="0">
      <selection activeCell="F38" sqref="F38"/>
    </sheetView>
  </sheetViews>
  <sheetFormatPr baseColWidth="10" defaultColWidth="8.83203125" defaultRowHeight="25" customHeight="1" x14ac:dyDescent="0.2"/>
  <cols>
    <col min="1" max="1" width="5.1640625" style="1" customWidth="1"/>
    <col min="2" max="2" width="62.5" style="3" bestFit="1" customWidth="1"/>
    <col min="3" max="3" width="15" style="1" customWidth="1"/>
    <col min="4" max="4" width="15.1640625" style="1" bestFit="1" customWidth="1"/>
    <col min="5" max="5" width="13.5" style="1" customWidth="1"/>
    <col min="6" max="7" width="9" style="2" bestFit="1" customWidth="1"/>
    <col min="8" max="16384" width="8.83203125" style="2"/>
  </cols>
  <sheetData>
    <row r="2" spans="1:7" ht="25" customHeight="1" x14ac:dyDescent="0.2">
      <c r="A2" s="7"/>
      <c r="B2" s="8"/>
      <c r="C2" s="7"/>
      <c r="D2" s="7" t="s">
        <v>7</v>
      </c>
      <c r="E2" s="7"/>
      <c r="F2" s="9" t="s">
        <v>8</v>
      </c>
      <c r="G2" s="2">
        <v>2750</v>
      </c>
    </row>
    <row r="3" spans="1:7" ht="25" customHeight="1" x14ac:dyDescent="0.2">
      <c r="A3" s="7"/>
      <c r="B3" s="8" t="s">
        <v>0</v>
      </c>
      <c r="C3" s="7"/>
      <c r="D3" s="7">
        <v>3115</v>
      </c>
      <c r="E3" s="7"/>
      <c r="F3" s="9">
        <v>1.5</v>
      </c>
    </row>
    <row r="4" spans="1:7" ht="31" customHeight="1" x14ac:dyDescent="0.2">
      <c r="A4" s="10" t="s">
        <v>10</v>
      </c>
      <c r="B4" s="11" t="s">
        <v>9</v>
      </c>
      <c r="C4" s="10">
        <v>10073120</v>
      </c>
      <c r="D4" s="10">
        <v>490</v>
      </c>
      <c r="E4" s="10">
        <f>D4/G2</f>
        <v>0.17818181818181819</v>
      </c>
      <c r="F4" s="12">
        <v>0.17</v>
      </c>
    </row>
    <row r="5" spans="1:7" ht="31" customHeight="1" x14ac:dyDescent="0.2">
      <c r="A5" s="13" t="s">
        <v>11</v>
      </c>
      <c r="B5" s="14" t="s">
        <v>1</v>
      </c>
      <c r="C5" s="13">
        <v>10074681</v>
      </c>
      <c r="D5" s="13">
        <v>450</v>
      </c>
      <c r="E5" s="13">
        <f>D5/G2</f>
        <v>0.16363636363636364</v>
      </c>
      <c r="F5" s="15">
        <f t="shared" ref="F5:F32" si="0">D5/2750</f>
        <v>0.16363636363636364</v>
      </c>
    </row>
    <row r="6" spans="1:7" ht="31" customHeight="1" x14ac:dyDescent="0.2">
      <c r="A6" s="16" t="s">
        <v>12</v>
      </c>
      <c r="B6" s="14" t="s">
        <v>29</v>
      </c>
      <c r="C6" s="13">
        <v>10125036</v>
      </c>
      <c r="D6" s="16">
        <v>390</v>
      </c>
      <c r="E6" s="41">
        <f>D6/G2</f>
        <v>0.14181818181818182</v>
      </c>
      <c r="F6" s="17">
        <f t="shared" si="0"/>
        <v>0.14181818181818182</v>
      </c>
    </row>
    <row r="7" spans="1:7" ht="31" customHeight="1" x14ac:dyDescent="0.2">
      <c r="A7" s="16"/>
      <c r="B7" s="14" t="s">
        <v>31</v>
      </c>
      <c r="C7" s="18">
        <v>10125037</v>
      </c>
      <c r="D7" s="16"/>
      <c r="E7" s="42"/>
      <c r="F7" s="17"/>
    </row>
    <row r="8" spans="1:7" ht="31" customHeight="1" x14ac:dyDescent="0.2">
      <c r="A8" s="16"/>
      <c r="B8" s="14" t="s">
        <v>30</v>
      </c>
      <c r="C8" s="18">
        <v>10125038</v>
      </c>
      <c r="D8" s="16"/>
      <c r="E8" s="42"/>
      <c r="F8" s="17"/>
    </row>
    <row r="9" spans="1:7" ht="31" customHeight="1" x14ac:dyDescent="0.2">
      <c r="A9" s="16"/>
      <c r="B9" s="14" t="s">
        <v>33</v>
      </c>
      <c r="C9" s="18">
        <v>10125039</v>
      </c>
      <c r="D9" s="16"/>
      <c r="E9" s="43"/>
      <c r="F9" s="17"/>
    </row>
    <row r="10" spans="1:7" ht="31" customHeight="1" x14ac:dyDescent="0.2">
      <c r="A10" s="16" t="s">
        <v>13</v>
      </c>
      <c r="B10" s="14" t="s">
        <v>32</v>
      </c>
      <c r="C10" s="18">
        <v>10127732</v>
      </c>
      <c r="D10" s="16">
        <v>390</v>
      </c>
      <c r="E10" s="41">
        <f>D10/G2</f>
        <v>0.14181818181818182</v>
      </c>
      <c r="F10" s="17">
        <f t="shared" si="0"/>
        <v>0.14181818181818182</v>
      </c>
    </row>
    <row r="11" spans="1:7" ht="31" customHeight="1" x14ac:dyDescent="0.2">
      <c r="A11" s="16"/>
      <c r="B11" s="14" t="s">
        <v>34</v>
      </c>
      <c r="C11" s="18">
        <v>10127733</v>
      </c>
      <c r="D11" s="16"/>
      <c r="E11" s="42"/>
      <c r="F11" s="17"/>
    </row>
    <row r="12" spans="1:7" ht="31" customHeight="1" x14ac:dyDescent="0.2">
      <c r="A12" s="16"/>
      <c r="B12" s="14" t="s">
        <v>35</v>
      </c>
      <c r="C12" s="18">
        <v>10127734</v>
      </c>
      <c r="D12" s="16"/>
      <c r="E12" s="42"/>
      <c r="F12" s="17"/>
    </row>
    <row r="13" spans="1:7" ht="31" customHeight="1" x14ac:dyDescent="0.2">
      <c r="A13" s="16"/>
      <c r="B13" s="14" t="s">
        <v>43</v>
      </c>
      <c r="C13" s="18">
        <v>10127735</v>
      </c>
      <c r="D13" s="16"/>
      <c r="E13" s="43"/>
      <c r="F13" s="17"/>
    </row>
    <row r="14" spans="1:7" ht="31" customHeight="1" x14ac:dyDescent="0.2">
      <c r="A14" s="13" t="s">
        <v>14</v>
      </c>
      <c r="B14" s="14" t="s">
        <v>38</v>
      </c>
      <c r="C14" s="18">
        <v>10139839</v>
      </c>
      <c r="D14" s="13">
        <v>1190</v>
      </c>
      <c r="E14" s="13">
        <f>D14/G2</f>
        <v>0.43272727272727274</v>
      </c>
      <c r="F14" s="15">
        <f t="shared" ref="F14" si="1">D14/2750</f>
        <v>0.43272727272727274</v>
      </c>
    </row>
    <row r="15" spans="1:7" ht="31" customHeight="1" x14ac:dyDescent="0.2">
      <c r="A15" s="13" t="s">
        <v>15</v>
      </c>
      <c r="B15" s="14" t="s">
        <v>37</v>
      </c>
      <c r="C15" s="18">
        <v>10046189</v>
      </c>
      <c r="D15" s="13">
        <v>850</v>
      </c>
      <c r="E15" s="13">
        <f>D15/G2</f>
        <v>0.30909090909090908</v>
      </c>
      <c r="F15" s="15">
        <v>0.3</v>
      </c>
    </row>
    <row r="16" spans="1:7" ht="31" customHeight="1" x14ac:dyDescent="0.2">
      <c r="A16" s="13" t="s">
        <v>16</v>
      </c>
      <c r="B16" s="14" t="s">
        <v>47</v>
      </c>
      <c r="C16" s="18">
        <v>10047417</v>
      </c>
      <c r="D16" s="13">
        <v>990</v>
      </c>
      <c r="E16" s="13">
        <f>D16/G2</f>
        <v>0.36</v>
      </c>
      <c r="F16" s="15">
        <f t="shared" ref="F16" si="2">D16/2750</f>
        <v>0.36</v>
      </c>
    </row>
    <row r="17" spans="1:6" ht="31" customHeight="1" x14ac:dyDescent="0.2">
      <c r="A17" s="13" t="s">
        <v>17</v>
      </c>
      <c r="B17" s="14" t="s">
        <v>39</v>
      </c>
      <c r="C17" s="19">
        <v>10064607</v>
      </c>
      <c r="D17" s="13">
        <v>530</v>
      </c>
      <c r="E17" s="13">
        <f>D17/G2</f>
        <v>0.19272727272727272</v>
      </c>
      <c r="F17" s="15">
        <v>0.19</v>
      </c>
    </row>
    <row r="18" spans="1:6" ht="31" customHeight="1" x14ac:dyDescent="0.2">
      <c r="A18" s="13" t="s">
        <v>18</v>
      </c>
      <c r="B18" s="14" t="s">
        <v>60</v>
      </c>
      <c r="C18" s="19">
        <v>10190661</v>
      </c>
      <c r="D18" s="13">
        <v>540</v>
      </c>
      <c r="E18" s="13">
        <f>D18/G2</f>
        <v>0.19636363636363635</v>
      </c>
      <c r="F18" s="15">
        <v>0.19</v>
      </c>
    </row>
    <row r="19" spans="1:6" ht="31" customHeight="1" x14ac:dyDescent="0.2">
      <c r="A19" s="20" t="s">
        <v>19</v>
      </c>
      <c r="B19" s="21" t="s">
        <v>36</v>
      </c>
      <c r="C19" s="22">
        <v>10151325</v>
      </c>
      <c r="D19" s="20">
        <v>750</v>
      </c>
      <c r="E19" s="20">
        <f>D19/G2</f>
        <v>0.27272727272727271</v>
      </c>
      <c r="F19" s="23">
        <v>0.27</v>
      </c>
    </row>
    <row r="20" spans="1:6" ht="31" customHeight="1" x14ac:dyDescent="0.2">
      <c r="A20" s="20" t="s">
        <v>20</v>
      </c>
      <c r="B20" s="21" t="s">
        <v>4</v>
      </c>
      <c r="C20" s="24">
        <v>10151325</v>
      </c>
      <c r="D20" s="20">
        <v>650</v>
      </c>
      <c r="E20" s="20">
        <f>D20/G2</f>
        <v>0.23636363636363636</v>
      </c>
      <c r="F20" s="23">
        <v>0.23</v>
      </c>
    </row>
    <row r="21" spans="1:6" ht="31" customHeight="1" x14ac:dyDescent="0.2">
      <c r="A21" s="25" t="s">
        <v>21</v>
      </c>
      <c r="B21" s="26" t="s">
        <v>40</v>
      </c>
      <c r="C21" s="27">
        <v>10186974</v>
      </c>
      <c r="D21" s="25">
        <v>3190</v>
      </c>
      <c r="E21" s="25">
        <f>D21/G2</f>
        <v>1.1599999999999999</v>
      </c>
      <c r="F21" s="28">
        <v>1.1599999999999999</v>
      </c>
    </row>
    <row r="22" spans="1:6" ht="31" customHeight="1" x14ac:dyDescent="0.2">
      <c r="A22" s="29" t="s">
        <v>22</v>
      </c>
      <c r="B22" s="30" t="s">
        <v>41</v>
      </c>
      <c r="C22" s="31">
        <v>10071891</v>
      </c>
      <c r="D22" s="29">
        <v>1190</v>
      </c>
      <c r="E22" s="29">
        <f>D22/G2</f>
        <v>0.43272727272727274</v>
      </c>
      <c r="F22" s="32">
        <v>0.43</v>
      </c>
    </row>
    <row r="23" spans="1:6" ht="31" customHeight="1" x14ac:dyDescent="0.2">
      <c r="A23" s="10" t="s">
        <v>23</v>
      </c>
      <c r="B23" s="11" t="s">
        <v>44</v>
      </c>
      <c r="C23" s="33" t="s">
        <v>64</v>
      </c>
      <c r="D23" s="10">
        <v>1790</v>
      </c>
      <c r="E23" s="10">
        <f>D23/G2</f>
        <v>0.65090909090909088</v>
      </c>
      <c r="F23" s="12">
        <f t="shared" ref="F23" si="3">D23/2750</f>
        <v>0.65090909090909088</v>
      </c>
    </row>
    <row r="24" spans="1:6" ht="31" customHeight="1" x14ac:dyDescent="0.2">
      <c r="A24" s="10" t="s">
        <v>24</v>
      </c>
      <c r="B24" s="11" t="s">
        <v>48</v>
      </c>
      <c r="C24" s="33">
        <v>10150155</v>
      </c>
      <c r="D24" s="10">
        <v>1190</v>
      </c>
      <c r="E24" s="10">
        <f>D24/G2</f>
        <v>0.43272727272727274</v>
      </c>
      <c r="F24" s="12">
        <v>0.43</v>
      </c>
    </row>
    <row r="25" spans="1:6" ht="31" customHeight="1" x14ac:dyDescent="0.2">
      <c r="A25" s="10" t="s">
        <v>25</v>
      </c>
      <c r="B25" s="11" t="s">
        <v>49</v>
      </c>
      <c r="C25" s="33">
        <v>10110065</v>
      </c>
      <c r="D25" s="10">
        <v>1290</v>
      </c>
      <c r="E25" s="10">
        <f>D25/G2</f>
        <v>0.46909090909090911</v>
      </c>
      <c r="F25" s="12">
        <v>0.46</v>
      </c>
    </row>
    <row r="26" spans="1:6" ht="31" customHeight="1" x14ac:dyDescent="0.2">
      <c r="A26" s="13" t="s">
        <v>26</v>
      </c>
      <c r="B26" s="14" t="s">
        <v>42</v>
      </c>
      <c r="C26" s="18">
        <v>10090639</v>
      </c>
      <c r="D26" s="13">
        <v>1195</v>
      </c>
      <c r="E26" s="13">
        <f>D26/G2</f>
        <v>0.43454545454545457</v>
      </c>
      <c r="F26" s="15">
        <f t="shared" si="0"/>
        <v>0.43454545454545457</v>
      </c>
    </row>
    <row r="27" spans="1:6" ht="31" customHeight="1" x14ac:dyDescent="0.2">
      <c r="A27" s="34" t="s">
        <v>27</v>
      </c>
      <c r="B27" s="35" t="s">
        <v>45</v>
      </c>
      <c r="C27" s="22">
        <v>10156265</v>
      </c>
      <c r="D27" s="34">
        <v>430</v>
      </c>
      <c r="E27" s="34">
        <f>D27/G2</f>
        <v>0.15636363636363637</v>
      </c>
      <c r="F27" s="36">
        <v>0.15</v>
      </c>
    </row>
    <row r="28" spans="1:6" ht="31" customHeight="1" x14ac:dyDescent="0.2">
      <c r="A28" s="34"/>
      <c r="B28" s="35" t="s">
        <v>46</v>
      </c>
      <c r="C28" s="24">
        <v>10156266</v>
      </c>
      <c r="D28" s="34"/>
      <c r="E28" s="34"/>
      <c r="F28" s="36"/>
    </row>
    <row r="29" spans="1:6" ht="31" customHeight="1" x14ac:dyDescent="0.2">
      <c r="A29" s="20" t="s">
        <v>28</v>
      </c>
      <c r="B29" s="35" t="s">
        <v>51</v>
      </c>
      <c r="C29" s="22">
        <v>10157317</v>
      </c>
      <c r="D29" s="20">
        <v>690</v>
      </c>
      <c r="E29" s="20">
        <f>D29/G2</f>
        <v>0.25090909090909091</v>
      </c>
      <c r="F29" s="37">
        <v>0.25</v>
      </c>
    </row>
    <row r="30" spans="1:6" ht="31" customHeight="1" x14ac:dyDescent="0.2">
      <c r="A30" s="25" t="s">
        <v>54</v>
      </c>
      <c r="B30" s="38" t="s">
        <v>50</v>
      </c>
      <c r="C30" s="27">
        <v>10052889</v>
      </c>
      <c r="D30" s="25">
        <v>490</v>
      </c>
      <c r="E30" s="25">
        <f>D29/G2</f>
        <v>0.25090909090909091</v>
      </c>
      <c r="F30" s="39">
        <v>0.25</v>
      </c>
    </row>
    <row r="31" spans="1:6" ht="31" customHeight="1" x14ac:dyDescent="0.2">
      <c r="A31" s="29" t="s">
        <v>55</v>
      </c>
      <c r="B31" s="30" t="s">
        <v>5</v>
      </c>
      <c r="C31" s="40">
        <v>10144112</v>
      </c>
      <c r="D31" s="29">
        <v>330</v>
      </c>
      <c r="E31" s="29">
        <f>D31/G2</f>
        <v>0.12</v>
      </c>
      <c r="F31" s="32">
        <f t="shared" si="0"/>
        <v>0.12</v>
      </c>
    </row>
    <row r="32" spans="1:6" ht="31" customHeight="1" x14ac:dyDescent="0.2">
      <c r="A32" s="10" t="s">
        <v>56</v>
      </c>
      <c r="B32" s="11" t="s">
        <v>6</v>
      </c>
      <c r="C32" s="33">
        <v>10060189</v>
      </c>
      <c r="D32" s="10">
        <v>470</v>
      </c>
      <c r="E32" s="10">
        <f>D32/G2</f>
        <v>0.1709090909090909</v>
      </c>
      <c r="F32" s="12">
        <f t="shared" si="0"/>
        <v>0.1709090909090909</v>
      </c>
    </row>
    <row r="33" spans="1:6" ht="31" customHeight="1" x14ac:dyDescent="0.2">
      <c r="A33" s="16" t="s">
        <v>57</v>
      </c>
      <c r="B33" s="14" t="s">
        <v>52</v>
      </c>
      <c r="C33" s="13">
        <v>10171076</v>
      </c>
      <c r="D33" s="13">
        <v>590</v>
      </c>
      <c r="E33" s="13">
        <f>D33/G2</f>
        <v>0.21454545454545454</v>
      </c>
      <c r="F33" s="15">
        <v>0.21</v>
      </c>
    </row>
    <row r="34" spans="1:6" ht="31" customHeight="1" x14ac:dyDescent="0.2">
      <c r="A34" s="16"/>
      <c r="B34" s="14" t="s">
        <v>53</v>
      </c>
      <c r="C34" s="18">
        <v>10171077</v>
      </c>
      <c r="D34" s="13">
        <v>590</v>
      </c>
      <c r="E34" s="13">
        <f>D34/G2</f>
        <v>0.21454545454545454</v>
      </c>
      <c r="F34" s="15">
        <v>0.21</v>
      </c>
    </row>
    <row r="35" spans="1:6" ht="31" customHeight="1" x14ac:dyDescent="0.2">
      <c r="A35" s="20" t="s">
        <v>58</v>
      </c>
      <c r="B35" s="21" t="s">
        <v>2</v>
      </c>
      <c r="C35" s="22">
        <v>10107064</v>
      </c>
      <c r="D35" s="20">
        <v>600</v>
      </c>
      <c r="E35" s="20">
        <f>D35/G2</f>
        <v>0.21818181818181817</v>
      </c>
      <c r="F35" s="23">
        <v>0.21</v>
      </c>
    </row>
    <row r="36" spans="1:6" ht="31" customHeight="1" x14ac:dyDescent="0.2">
      <c r="A36" s="25" t="s">
        <v>59</v>
      </c>
      <c r="B36" s="26" t="s">
        <v>3</v>
      </c>
      <c r="C36" s="27">
        <v>10123649</v>
      </c>
      <c r="D36" s="25">
        <v>1390</v>
      </c>
      <c r="E36" s="25">
        <f>D36/G2</f>
        <v>0.50545454545454549</v>
      </c>
      <c r="F36" s="28">
        <v>0.5</v>
      </c>
    </row>
    <row r="37" spans="1:6" ht="25" customHeight="1" x14ac:dyDescent="0.2">
      <c r="B37" s="3" t="s">
        <v>61</v>
      </c>
      <c r="D37" s="44">
        <f>SUM(D4:D36)</f>
        <v>22645</v>
      </c>
      <c r="E37" s="46">
        <f>SUM(E4:E36)</f>
        <v>8.3072727272727267</v>
      </c>
      <c r="F37" s="4">
        <f>SUM(F4:F36)</f>
        <v>8.2263636363636365</v>
      </c>
    </row>
    <row r="38" spans="1:6" ht="25" customHeight="1" x14ac:dyDescent="0.2">
      <c r="B38" s="3" t="s">
        <v>62</v>
      </c>
      <c r="D38" s="45">
        <f>D37*0.55</f>
        <v>12454.750000000002</v>
      </c>
    </row>
    <row r="39" spans="1:6" ht="25" customHeight="1" x14ac:dyDescent="0.2">
      <c r="B39" s="3" t="s">
        <v>63</v>
      </c>
      <c r="D39" s="44">
        <f>D37/2</f>
        <v>11322.5</v>
      </c>
    </row>
    <row r="41" spans="1:6" ht="25" customHeight="1" x14ac:dyDescent="0.2">
      <c r="C41" s="6"/>
      <c r="F41" s="5"/>
    </row>
  </sheetData>
  <mergeCells count="13">
    <mergeCell ref="A33:A34"/>
    <mergeCell ref="A27:A28"/>
    <mergeCell ref="D27:D28"/>
    <mergeCell ref="E27:E28"/>
    <mergeCell ref="F27:F28"/>
    <mergeCell ref="A6:A9"/>
    <mergeCell ref="D6:D9"/>
    <mergeCell ref="F6:F9"/>
    <mergeCell ref="A10:A13"/>
    <mergeCell ref="D10:D13"/>
    <mergeCell ref="F10:F13"/>
    <mergeCell ref="E6:E9"/>
    <mergeCell ref="E10:E13"/>
  </mergeCells>
  <phoneticPr fontId="1" type="noConversion"/>
  <pageMargins left="0.7" right="0.7" top="0.78740157499999996" bottom="0.78740157499999996" header="0.3" footer="0.3"/>
  <pageSetup paperSize="9" scale="68" orientation="portrait" copies="6" r:id="rId1"/>
  <headerFooter>
    <oddHeader>&amp;C&amp;"Calibri"&amp;10&amp;K000000Public&amp;1#</oddHeader>
  </headerFooter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List1!lilnk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Andrea</dc:creator>
  <cp:lastModifiedBy>Karolína Maňásková</cp:lastModifiedBy>
  <cp:lastPrinted>2022-01-09T20:33:44Z</cp:lastPrinted>
  <dcterms:created xsi:type="dcterms:W3CDTF">2022-01-05T08:10:52Z</dcterms:created>
  <dcterms:modified xsi:type="dcterms:W3CDTF">2022-01-11T17:18:31Z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a63cc4-2ec6-44d2-91a5-2f2bdabdec44_Enabled">
    <vt:lpwstr>true</vt:lpwstr>
  </property>
  <property fmtid="{D5CDD505-2E9C-101B-9397-08002B2CF9AE}" pid="3" name="MSIP_Label_a5a63cc4-2ec6-44d2-91a5-2f2bdabdec44_SetDate">
    <vt:lpwstr>2022-01-05T10:38:32Z</vt:lpwstr>
  </property>
  <property fmtid="{D5CDD505-2E9C-101B-9397-08002B2CF9AE}" pid="4" name="MSIP_Label_a5a63cc4-2ec6-44d2-91a5-2f2bdabdec44_Method">
    <vt:lpwstr>Privileged</vt:lpwstr>
  </property>
  <property fmtid="{D5CDD505-2E9C-101B-9397-08002B2CF9AE}" pid="5" name="MSIP_Label_a5a63cc4-2ec6-44d2-91a5-2f2bdabdec44_Name">
    <vt:lpwstr>a5a63cc4-2ec6-44d2-91a5-2f2bdabdec44</vt:lpwstr>
  </property>
  <property fmtid="{D5CDD505-2E9C-101B-9397-08002B2CF9AE}" pid="6" name="MSIP_Label_a5a63cc4-2ec6-44d2-91a5-2f2bdabdec44_SiteId">
    <vt:lpwstr>64af2aee-7d6c-49ac-a409-192d3fee73b8</vt:lpwstr>
  </property>
  <property fmtid="{D5CDD505-2E9C-101B-9397-08002B2CF9AE}" pid="7" name="MSIP_Label_a5a63cc4-2ec6-44d2-91a5-2f2bdabdec44_ActionId">
    <vt:lpwstr>afcc5e63-37a8-4eba-9f8d-3be3c72e1778</vt:lpwstr>
  </property>
  <property fmtid="{D5CDD505-2E9C-101B-9397-08002B2CF9AE}" pid="8" name="MSIP_Label_a5a63cc4-2ec6-44d2-91a5-2f2bdabdec44_ContentBits">
    <vt:lpwstr>1</vt:lpwstr>
  </property>
</Properties>
</file>